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бмен\IAU\Ларина Е Ю\"/>
    </mc:Choice>
  </mc:AlternateContent>
  <bookViews>
    <workbookView xWindow="0" yWindow="0" windowWidth="2625" windowHeight="3555" tabRatio="500"/>
  </bookViews>
  <sheets>
    <sheet name="Реестр" sheetId="1" r:id="rId1"/>
  </sheets>
  <definedNames>
    <definedName name="_xlnm._FilterDatabase" localSheetId="0">Реестр!$A$7:$I$66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8" i="1" l="1"/>
  <c r="I69" i="1"/>
  <c r="I70" i="1"/>
  <c r="I71" i="1"/>
  <c r="I72" i="1"/>
  <c r="I73" i="1"/>
  <c r="I74" i="1"/>
  <c r="I75" i="1"/>
</calcChain>
</file>

<file path=xl/sharedStrings.xml><?xml version="1.0" encoding="utf-8"?>
<sst xmlns="http://schemas.openxmlformats.org/spreadsheetml/2006/main" count="377" uniqueCount="218">
  <si>
    <t>Отчётность по договорам ПАО Камчатскэнерго</t>
  </si>
  <si>
    <t>Наименование закупаемой продукции</t>
  </si>
  <si>
    <t>Способ</t>
  </si>
  <si>
    <t>Иннов.</t>
  </si>
  <si>
    <t>Победитель</t>
  </si>
  <si>
    <t>МСП</t>
  </si>
  <si>
    <t>ИНН</t>
  </si>
  <si>
    <t>Дата
договора</t>
  </si>
  <si>
    <t>Номер договора</t>
  </si>
  <si>
    <t>Цена без НДС</t>
  </si>
  <si>
    <t>2</t>
  </si>
  <si>
    <t>3</t>
  </si>
  <si>
    <t>7</t>
  </si>
  <si>
    <t>8</t>
  </si>
  <si>
    <t>Нерегламентированная закупка</t>
  </si>
  <si>
    <t>нет</t>
  </si>
  <si>
    <t>да</t>
  </si>
  <si>
    <t>Запрос предложений в электронной форме (МСП) ЭТП</t>
  </si>
  <si>
    <t>Конкурс в электронной форме (МСП) ЭТП</t>
  </si>
  <si>
    <t>Запрос предложений в электронной форме ЭТП</t>
  </si>
  <si>
    <t>Единственный поставщик (МСП)</t>
  </si>
  <si>
    <t>Закупка у единственного поставщика (исполнителя, подрядчика)</t>
  </si>
  <si>
    <t>Запрос котировок в электронной форме ЭТП</t>
  </si>
  <si>
    <t>Упрощенная закупка в электронной форме ЭТП</t>
  </si>
  <si>
    <t>ООО ЭЛЕКТРО-КЛАССИК</t>
  </si>
  <si>
    <t>7017308043</t>
  </si>
  <si>
    <t>Упрощенная закупка в электронной форме (МСП) ЭТП</t>
  </si>
  <si>
    <t>ООО СТРОЙИНВЕСТ</t>
  </si>
  <si>
    <t>4100056011</t>
  </si>
  <si>
    <t>ООО РИМ</t>
  </si>
  <si>
    <t>4100036777</t>
  </si>
  <si>
    <t>ООО ИПСО</t>
  </si>
  <si>
    <t>5473007770</t>
  </si>
  <si>
    <t>ОКПД2 27.90.12.110 Поставка изоляторов для нужд филиала Центральные электрические сети</t>
  </si>
  <si>
    <t>7424032866</t>
  </si>
  <si>
    <t>ООО ОСТЕРОН</t>
  </si>
  <si>
    <t>7743629000</t>
  </si>
  <si>
    <t>Закупка у взаимозависимых лиц</t>
  </si>
  <si>
    <t>ООО ЭКРА-Восток</t>
  </si>
  <si>
    <t>17600-ТПИР ОБСЛ-2026-КамчЭн</t>
  </si>
  <si>
    <t>Всего заключено договоров</t>
  </si>
  <si>
    <t>Суммарная стоимость</t>
  </si>
  <si>
    <t>Из них инновационной продукции</t>
  </si>
  <si>
    <t>сведения о которых не подлежат размещению в единой информационной системе в соответствии с частью 15 статьи 4 Федерального закона</t>
  </si>
  <si>
    <t xml:space="preserve"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 </t>
  </si>
  <si>
    <t>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</si>
  <si>
    <t>ОКПД2 71.12.12.190 Разработка проектно-сметной документации на Выполнение работ по восстановлению элементов конструкции зданий после землетрясения, для нужд филиала Камчатские ТЭЦ</t>
  </si>
  <si>
    <t>ОКПД2 42.22.23.903 Выполнение работ по  ремонту с зачисткой  МБ-7с  ВСМ станции ТЭЦ-2 , для нужд филиала Камчатские ТЭЦ</t>
  </si>
  <si>
    <t>ОКПД2 81.29.11 Оказание услуг по дезинсекции и дератизации в жилых помещениях на объектах генерации для нужд филиала Возобновляемая энергетика</t>
  </si>
  <si>
    <t>ОКПД2 27.11.61.110 Поставка блока исполнительного БИ-2613 для нужд филиала Камчатские ТЭЦ</t>
  </si>
  <si>
    <t>ОКПД2 71.12.13 Выполнение работ по корректировке проектной документации «Поддержание располагаемой мощности МГеоЭС. Бурение скважин Гео-10 — Гео-14. Разработка проектно-сметной документации шифр 89700-000» в рамках инвестиционных проектов M_509-2025, M_ФВЭ_509-2925, M_ФВЭ_509-3463 для нужд филиала Возобновляемая энергетика</t>
  </si>
  <si>
    <t>ОКПД2 16.10.10.110 Поставка доски необрезной для нужд филиала ПАО «Камчатскэнерго» Коммунальная энергетика</t>
  </si>
  <si>
    <t>ОКПД2 33.12.29.909 Выполнение работ по ремонту трубопроводов, оборудования, очистке оборудования станций ТЭЦ-1, ТЭЦ-2 для нужд филиала Камчатские ТЭЦ</t>
  </si>
  <si>
    <t>ОКПД2 24.20.40 Поставка деталей паропровода для нужд филиала Камчатские ТЭЦ</t>
  </si>
  <si>
    <t>ОКПД2  23.61.12.111. Поставка фундаментных блоков (ФБС) для нужд филиала ПАО «Камчатскэнерго» Камчатские ТЭЦ</t>
  </si>
  <si>
    <t>ОКПД2 28.15.10 Поставка подшипников для нужд филиала Камчатские ТЭЦ</t>
  </si>
  <si>
    <t>ОКПД2 62.01.29.000 Приобретение лицензий на компьютерные имитационные тренажеры (КИТ 3D) для нужд филиала ПАО «Камчатскэнерго» Центральные электрические сети</t>
  </si>
  <si>
    <t>ОКПД2 43.21.10.290 Выполнение работ по реконструкции ПС 35/10 кВ "Бугры" с заменой выключателя В-10 кВ для осуществления работы АПВ в рамках инвестиционных проектов M_ЦЭС_509-2388, M_ЦЭС_509-2389, M_ЦЭС_509-2390 для нужд филиала Центральные электрические сети</t>
  </si>
  <si>
    <t>ОКПД2 43.21.10.290  Выполнение работ по реконструкции дифференциальных защит воздушной линии 110 кВ от ПС 110/6 кВ "Зеркальная" до ПС 110/6 кВ "Центральная" в рамках инвестиционного проекта I_509-638  для нужд филиала Центральные электрические сети</t>
  </si>
  <si>
    <t>ОКПД2 43.21.10.290 Выполнение работ по разработке проектно-сметной документации для реконструкции (техперевооружения) ОРУ на ПС110/6 кВ «Зеркальная»,  ПС110/6 кВ"Океан", ПС 110/6 кВ"Стройка"в рамках инвестиционных проектов I_509-533,1183, 1185, 1186 для нужд филиала Центральные электрические сети</t>
  </si>
  <si>
    <t>ОКПД2 62.02.30.000 Оказание услуг удостоверяющих центров по изготовлению сертификатов ключей электронной цифровой подписи для нужд ПАО "Камчатскэнерго"</t>
  </si>
  <si>
    <t>ОКПД2 71.20.19.120 Оказание услуг по проведению сертификации электрической энергии в распределительных сетях ПАО "Камчатскэнерго"</t>
  </si>
  <si>
    <t>ОКПД2 38.11.52 Оказание услуг по передаче на обезвреживание отходов нефтешлама для нужд филиала Центральные электрические сети</t>
  </si>
  <si>
    <t>ОКПД2 38.12.1Оказание услуг по передаче отходов производства: списанная оргтехника и комплектующие, отработанные картриджи на утилизацию для нужд филиала Центральные электрические сети</t>
  </si>
  <si>
    <t>ОКПД2 74.90.1 Оказание услуг по разработке проекта нормативов образования отходов и лимитов на их размещение для Паужетской ГеоЭС  для нужд филиала Возобновляемая энергетика</t>
  </si>
  <si>
    <t>ОКПД2 74.90.1 Оказание услуг по разработке проекта нормативов образования отходов и лимитов на их размещение для Мутновской ГеоЭС-1 и Верхне-Мутновской ГеоЭС  для нужд филиала Возобновляемая энергетика</t>
  </si>
  <si>
    <t>ОКПД2 74.90.1 Оказание услуг по разработке проекта санитарно-защитной зоны, мероприятий при НМУ для Каскада Толмачёвских ГЭС, для нужд филиала Возобновляемая энергетика</t>
  </si>
  <si>
    <t>ОКПД2 71.20.19.190 Оказание услуг по испытанию наружных пожарных лестниц Мутновской ГеоЭС-1 для нужд филиала Возобновляемая энергетика</t>
  </si>
  <si>
    <t>ОКПД2 38.22.29 Оказание услуг по зачистке емкостей котельных № 50 «101 квартал» (№ 5, 6), № 18 «Завойко» (№ 2) для нужд филиала ПАО «Камчатскэнерго»  Коммунальная энергетика</t>
  </si>
  <si>
    <t>ОКПД2 41.20.40 Выполнение работ по капитальному ремонту фасада котельной п. Лесной (юг, восток) для нужд филиала Коммунальная энергетика</t>
  </si>
  <si>
    <t>ОКПД2 28.29.12 Поставка измерительного  сепаратора С-100 в рамках инвестиционного проекта J_O-7033-012 для нужд филиала Возобновляемая энергетика</t>
  </si>
  <si>
    <t>ОКПД2 86.90.19.190 Оказание услуг по проведению периодического медицинского осмотра работникам филиала ПАО "Камчатскэнерго" Коммунальная энергетика г. Петропавловск-Камчатский</t>
  </si>
  <si>
    <t>ОКПД2 86.90.19.190 Оказание услуг по проведению периодического медицинского осмотра работникам филиала ПАО "Камчатскэнерго" Камчатские ТЭЦ  г. Петропавловск-Камчатский</t>
  </si>
  <si>
    <t>ОКПД2 33.12.1 Выполнение работ по капитальному ремонту участка тепловых сетей от ТК-305 до ТК-313 с подкл. МКД № 7 по ул. Ларина 2Дн133 Дн133/89 L=34 п.м., 2Дн89 Дн89/57 L=44 п.м., 2Дн57 2Дн57 L=32 п.м., 2Дн57 Дн57/45 L=13 п.м.,в счет ДТР, для нужд филиала Камчатские ТЭЦ</t>
  </si>
  <si>
    <t>ОКПД2 33.12.1 Выполнение работ по капитальному ремонту с заменой: ВВП ГВС 1 и 2 ступень ОСТ-14, ВВП ЦО 1, 2, 3 блок ОСТ-16 ЦТП-327(2), в счет ДТР, для нужд филиала Камчатские ТЭЦ</t>
  </si>
  <si>
    <t>ОКПД2 41.20.40 Выполнение работ по ремонту металлоконструкций ВКУ Верхне-Мутновской ГеоЭС для нужд филиала Возобновляемая энергетика</t>
  </si>
  <si>
    <t>ОКПД2 41.20.40 Выполнение работ по ремонту бетонных конструкций Мутновских ГеоЭС для нужд филиала Возобновляемая энергетика</t>
  </si>
  <si>
    <t>ОКПД2 42.22.22.140 Выполнение работ по ремонту электрических сетей Озерновского энергорайона для нужд филиала Возобновляемая энергетика</t>
  </si>
  <si>
    <t>ОКПД2 43.12.11.140 Выполнение работ по расчистке просеки ВЛ-35кВ и ниже в рамках ПП 1.83-РЕМ-2022-Камч, для нужд филиала Центральные электрические сети</t>
  </si>
  <si>
    <t>ОКПД2 43.12.11.140 Выполнение работ по расчистке просеки ВЛ-110кВ и выше  в рамках ПП 6.31-РЕМ-2022-Камч для нужд филиала Центральные электрические сети</t>
  </si>
  <si>
    <t>ОКПД2 43.99.9 Выполнение работ по ремонту помещений и здания Исполнительного аппарата ПАО "Камчатскэнерго"</t>
  </si>
  <si>
    <t>ОКПД2 43.99.90.190 Выполнение работ по благоустройству территории автоналивной эстакады ТЭЦ-2, в рамках инвестиционного проекта M_ТЭЦ_509-2985, для нужд филиала Камчатские ТЭЦ</t>
  </si>
  <si>
    <t>ОКПД2 63.11.11 Оказание услуг по внесению в информационную базу данных линейных объектов электрических сетей 6-10 кВ ПАО «Камчатскэнерго» с топологической привязкой и отрисовкой в геоинформационной системе «GIS BIS» на основе исходных данных заказчика для нужд филиала Центральные электрические сети</t>
  </si>
  <si>
    <t>ОКПД2 43.21.10.140 Выполнение работ по оборудованию охранно-пожарной сигнализацией помещений зданий ТЭЦ-1 (электролизной, столярной мастерской СОП-1, перекачивающей насосной 0,4 кВ и склада ГСМ ТТЦ), в рамках инвестиционного проекта O_Камчатские ТЭЦ_509-4235, для нужд филиала Камчатские ТЭЦ</t>
  </si>
  <si>
    <t>ОКПД2 71.12.13.000 Оказание услуг по разработке проектно-сметной документации для реконструкции воздушной компрессорной ТЭЦ-2, в рамках инвестиционного проекта M_ТЭЦ_509-2666, для нужд филиала Камчатские ТЭЦ</t>
  </si>
  <si>
    <t>ОКПД2 27.33.14.000 Поставка линейно-сцепной арматуры  для нужд филиала Центральные электрические сети</t>
  </si>
  <si>
    <t>ОКПД2 27.32.14.120 Поставка проводов неизолированных для ВЛ для нужд филиала Центральные электрические сети</t>
  </si>
  <si>
    <t>ОКПД2 71.12.31.000 Оказание услуг по разработке: Проекта  горного отвода в уточненных границах с целью разработки Мутновского месторождения парогидротерм в Елизовском районе Камчатского края и Плана развития горных работ для Мутновского месторождения парогидротерм на 2026 год для нужд филиала Возобновляемая энергетика</t>
  </si>
  <si>
    <t>ОКПД2 50.40.1 Оказание услуг морской перевозки грузов по маршруту г.Петропавловск-Камчатский — п.Озерновский и обратно для нужд филиала Возобновляемая энергетика</t>
  </si>
  <si>
    <t>ОКПД2 43.29.12.110 Выполнение работ по Строительству ограждения участка периметра станции ТЭЦ-1 со стороны Авачинской бухты протяженностью 865 метров, в рамках инвестиционного проекта O_КТЭЦ_509-4189, для нужд филиала «Камчатские ТЭЦ»</t>
  </si>
  <si>
    <t>ОКПД2 71.12.32 Оказание услуг по доразведке недр с целью переоценки запасов питьевых подземных вод на верхне-жировском месторождении пресных вод с подготовкой проекта геологического изучения недр для нужд филиала Возобновляемая энергетика</t>
  </si>
  <si>
    <t>ОКПД2 27.11.43 Поставка оборудования (трансформаторы нейтралеобразующие) в рамках инвестиционного проекта L_ЦЭС_509-2794 для нужд филиала Центральные электрические сети</t>
  </si>
  <si>
    <t>ОКПД2 46.71.12 Поставка топлива судового маловязкого (ТСМ) для нужд филиала Центральные электрические сети</t>
  </si>
  <si>
    <t>ОКПД2 26.51.45.190 Поставка комплекса измерительного Ретом-71 в рамках инвестиционного проекта M_509-2038 для нужд филиала Возобновляемая энергетика</t>
  </si>
  <si>
    <t>ОКПД2 43.39.19 Выполнение работ по аварийно-восстановительному ремонту зданий и сооружений Мутновской ГеоЭС-1 после воздействия сейсмических нагрузок для нужд филиала Возобновляемая энергетика</t>
  </si>
  <si>
    <t>Конкурс в электронной форме ЭТП</t>
  </si>
  <si>
    <t>ООО КОНТРОЛЬПРО</t>
  </si>
  <si>
    <t>АО ХРМК</t>
  </si>
  <si>
    <t>ИП Стеценко Мария Михайловна</t>
  </si>
  <si>
    <t>ООО ВОЛГОУРАЛНИПИНЕФТЬ</t>
  </si>
  <si>
    <t>ИП Семехин Вадим Станиславович</t>
  </si>
  <si>
    <t>ООО СЭМК</t>
  </si>
  <si>
    <t>ООО ЗАВОД ЖБИ</t>
  </si>
  <si>
    <t>ООО СВПЗ ИМ. И.В. МАКСИМОВА</t>
  </si>
  <si>
    <t>ООО КОРПОРАЦИЯ ДИПОЛЬ</t>
  </si>
  <si>
    <t>ООО МТ</t>
  </si>
  <si>
    <t>ООО ЭРИКА-ГРУПП</t>
  </si>
  <si>
    <t>ООО Компания Тензор</t>
  </si>
  <si>
    <t>ООО ЛИНВИТ</t>
  </si>
  <si>
    <t>ООО ЭКОСТАР ТЕХНОЛОДЖИ</t>
  </si>
  <si>
    <t>ИП Воробьева Алевтина Викторовна</t>
  </si>
  <si>
    <t>ООО ЭКОЛОГИЯ ПК</t>
  </si>
  <si>
    <t>ИП Слукин Виталий Владимирович</t>
  </si>
  <si>
    <t>ООО СИНЭКС</t>
  </si>
  <si>
    <t>ИП Хожабаев Бахтияр Смагулович</t>
  </si>
  <si>
    <t>ООО ЭНЕРГОМАШ-ХАБАРОВСК</t>
  </si>
  <si>
    <t>ГБУЗ  КККД</t>
  </si>
  <si>
    <t>ГБУЗ КК ЦОЗМП</t>
  </si>
  <si>
    <t>ООО МЕТАЛЛОМОНТАЖ</t>
  </si>
  <si>
    <t>ОАО КАМРЕ</t>
  </si>
  <si>
    <t>ИП Безруков Евгений Викторович</t>
  </si>
  <si>
    <t>ООО ЭКОСТРОЙ</t>
  </si>
  <si>
    <t>ООО РАЗВИТИЕ</t>
  </si>
  <si>
    <t>ООО ГИС БИС</t>
  </si>
  <si>
    <t>ООО ОП Альфа Безопасность</t>
  </si>
  <si>
    <t>ООО Форэнерго-Юик</t>
  </si>
  <si>
    <t>ООО ТД КАМА</t>
  </si>
  <si>
    <t>ООО СЛАД-ПРОЕКТ</t>
  </si>
  <si>
    <t>ООО ТРАНЗИТ ЛТД</t>
  </si>
  <si>
    <t>ООО ГЕОС</t>
  </si>
  <si>
    <t>ООО ЗАПАД-ВОСТОК ТРЕЙД</t>
  </si>
  <si>
    <t>ООО ГЭП</t>
  </si>
  <si>
    <t>2703094334</t>
  </si>
  <si>
    <t>2725031842</t>
  </si>
  <si>
    <t>410102299362</t>
  </si>
  <si>
    <t>6315634146</t>
  </si>
  <si>
    <t>410100450089</t>
  </si>
  <si>
    <t>2222905484</t>
  </si>
  <si>
    <t>4101187240</t>
  </si>
  <si>
    <t>6319130781</t>
  </si>
  <si>
    <t>6455069254</t>
  </si>
  <si>
    <t>5406992789</t>
  </si>
  <si>
    <t>2721206795</t>
  </si>
  <si>
    <t>2540255977</t>
  </si>
  <si>
    <t>7605016030</t>
  </si>
  <si>
    <t>7724730639</t>
  </si>
  <si>
    <t>2536157920</t>
  </si>
  <si>
    <t>250824659053</t>
  </si>
  <si>
    <t>2543128825</t>
  </si>
  <si>
    <t>410600906877</t>
  </si>
  <si>
    <t>6679109457</t>
  </si>
  <si>
    <t>651401900841</t>
  </si>
  <si>
    <t>2721065551</t>
  </si>
  <si>
    <t>4100008900</t>
  </si>
  <si>
    <t>4101171810</t>
  </si>
  <si>
    <t>4101081959</t>
  </si>
  <si>
    <t>4100000403</t>
  </si>
  <si>
    <t>410506882523</t>
  </si>
  <si>
    <t>4101180808</t>
  </si>
  <si>
    <t>2540258590</t>
  </si>
  <si>
    <t>7814785520</t>
  </si>
  <si>
    <t>4101104941</t>
  </si>
  <si>
    <t>5907053500</t>
  </si>
  <si>
    <t>1103028602</t>
  </si>
  <si>
    <t>4101101644</t>
  </si>
  <si>
    <t>7816717797</t>
  </si>
  <si>
    <t>4105039940</t>
  </si>
  <si>
    <t>7448195468</t>
  </si>
  <si>
    <t>100700-РЕМ ПРОД-2026-КамчЭн</t>
  </si>
  <si>
    <t>102400-РЕМ ПРОД-2026-КамчЭн</t>
  </si>
  <si>
    <t>102600 ЭКСП ОРГ-2026-КамчЭн</t>
  </si>
  <si>
    <t>102700-РЕМ ПРОД-2026-КамчЭн</t>
  </si>
  <si>
    <t>103200-ТПИР ОБСЛ-2026-КамчЭн</t>
  </si>
  <si>
    <t>103600-РЕМ ПРОД-2026-КамчЭн</t>
  </si>
  <si>
    <t>103800-РЕМ ПРОД-2026-КамчЭн</t>
  </si>
  <si>
    <t>104400-РЕМ ПРОД-2026-КамчЭн</t>
  </si>
  <si>
    <t>104500-РЕМ ПРОД-2026-КамчЭн</t>
  </si>
  <si>
    <t>105000-РЕМ ПРОД-2026-КамчЭн</t>
  </si>
  <si>
    <t>79</t>
  </si>
  <si>
    <t>17200-ТПИР ОБСЛ-2026-КамчЭн</t>
  </si>
  <si>
    <t>17900-ТПИР ОБСЛ-2026-КамчЭн</t>
  </si>
  <si>
    <t>1480-2026</t>
  </si>
  <si>
    <t>931</t>
  </si>
  <si>
    <t>50400/26</t>
  </si>
  <si>
    <t>50500/26</t>
  </si>
  <si>
    <t>54500-ЭКСП ПРОД-2026-КамчЭн</t>
  </si>
  <si>
    <t>54600-ЭКСП ПРОД-2026-КамчЭн</t>
  </si>
  <si>
    <t>54700-ЭКСП ПРОД-2026-КамчЭн</t>
  </si>
  <si>
    <t>58700-ЭКСП ПРОД-2026-КамчЭн</t>
  </si>
  <si>
    <t>61300-РЕМ ПРОД-2026-КамчЭн</t>
  </si>
  <si>
    <t>61900-РЕМ ПРОД-2026-КамчЭн</t>
  </si>
  <si>
    <t>6600-ТПИР ОТМ-2026-КамчЭн</t>
  </si>
  <si>
    <t>68500-ЭКСП ПРОД-2026-КамчЭн</t>
  </si>
  <si>
    <t>68900-ЭКСП ПРОД-2026-КамчЭн</t>
  </si>
  <si>
    <t>71300-РЕМ ПРОД-2026-КамчЭн</t>
  </si>
  <si>
    <t>71500-РЕМ ПРОД-2026-КамчЭн</t>
  </si>
  <si>
    <t>73500-РЕМ ПРОД-2026-КамчЭн</t>
  </si>
  <si>
    <t>74200-РЕМ ПРОД-2026-КамчЭн</t>
  </si>
  <si>
    <t>74600-РЕМ ПРОД-2026-КамчЭн</t>
  </si>
  <si>
    <t>74800-РЕМ ПРОД-2026-КамчЭн</t>
  </si>
  <si>
    <t>74900-РЕМ ПРОД-2026-КамчЭн</t>
  </si>
  <si>
    <t>75300-РЕМ ПРОД-2026-КамчЭн</t>
  </si>
  <si>
    <t>75400-ТПИР ОБСЛ-2026-КамчЭн</t>
  </si>
  <si>
    <t>1007-2026</t>
  </si>
  <si>
    <t>77300-ТПИР ОБСЛ-2026-КамчЭн</t>
  </si>
  <si>
    <t>78200-ТПИР ОБСЛ-2026-КамчЭн</t>
  </si>
  <si>
    <t>89900-РЕМ ПРОД-2026-КамчЭн</t>
  </si>
  <si>
    <t>90400-РЕМ ПРОД-2026-КамчЭн</t>
  </si>
  <si>
    <t>92800-ЭКСП ПРОД-2026-КамчЭн</t>
  </si>
  <si>
    <t>93000-ЭКСП ПРОД-2026</t>
  </si>
  <si>
    <t>95000-КС ПРОЧ-2026-КамчЭн</t>
  </si>
  <si>
    <t>95100-ЭКСП ПРОД-2026-КамчЭн</t>
  </si>
  <si>
    <t>96400-ТПИР ОНМ-2026-КамчЭн</t>
  </si>
  <si>
    <t>97200-ОСН ТОПЛИВО-2026-КамчЭн</t>
  </si>
  <si>
    <t>97700-РЕМ ПРОД-2026-КамчЭн</t>
  </si>
  <si>
    <t>97800-РЕМ ПРОД-2026-КамчЭн</t>
  </si>
  <si>
    <t>98400-ТПИР ОНМ-2026-КамчЭн</t>
  </si>
  <si>
    <t>72700-РЕМ ПРОД-2026-КамчЭн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</si>
</sst>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yyyy;@"/>
    <numFmt numFmtId="165" formatCode="dd\.mm\.yyyy"/>
  </numFmts>
  <fonts count="8" x14ac:knownFonts="1">
    <font>
      <sz val="11"/>
      <name val="Arial"/>
      <family val="1"/>
      <charset val="1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1"/>
      <charset val="1"/>
    </font>
    <font>
      <sz val="11"/>
      <name val="Arial"/>
      <family val="1"/>
      <charset val="1"/>
    </font>
    <font>
      <sz val="11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3A2C7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  <fill>
      <patternFill patternType="solid">
        <fgColor rgb="FFFFCC66"/>
        <bgColor rgb="FFFFCC00"/>
      </patternFill>
    </fill>
    <fill>
      <patternFill patternType="solid">
        <fgColor rgb="FF93CDDD"/>
        <bgColor rgb="FFBFBFBF"/>
      </patternFill>
    </fill>
    <fill>
      <patternFill patternType="solid">
        <fgColor rgb="FFDBEEF4"/>
        <bgColor rgb="FFE6E0EC"/>
      </patternFill>
    </fill>
    <fill>
      <patternFill patternType="solid">
        <fgColor rgb="FFB3A2C7"/>
        <bgColor rgb="FFBFBFBF"/>
      </patternFill>
    </fill>
    <fill>
      <patternFill patternType="solid">
        <fgColor rgb="FFE6E0EC"/>
        <bgColor rgb="FFDBEEF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8">
    <xf numFmtId="0" fontId="0" fillId="0" borderId="0" xfId="0"/>
    <xf numFmtId="0" fontId="1" fillId="0" borderId="0" xfId="0" applyFont="1" applyAlignment="1" applyProtection="1">
      <alignment vertical="center" wrapText="1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2" fillId="2" borderId="1" xfId="1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top" wrapText="1"/>
    </xf>
    <xf numFmtId="165" fontId="5" fillId="3" borderId="1" xfId="1" applyNumberFormat="1" applyFont="1" applyFill="1" applyBorder="1" applyAlignment="1">
      <alignment horizontal="center" vertical="top" wrapText="1"/>
    </xf>
    <xf numFmtId="4" fontId="5" fillId="3" borderId="1" xfId="1" applyNumberFormat="1" applyFont="1" applyFill="1" applyBorder="1" applyAlignment="1">
      <alignment horizontal="center" vertical="top" wrapText="1"/>
    </xf>
    <xf numFmtId="0" fontId="2" fillId="3" borderId="0" xfId="0" applyFont="1" applyFill="1" applyAlignment="1" applyProtection="1">
      <alignment horizontal="center" vertical="top" wrapText="1"/>
    </xf>
    <xf numFmtId="4" fontId="2" fillId="3" borderId="0" xfId="0" applyNumberFormat="1" applyFont="1" applyFill="1" applyAlignment="1" applyProtection="1">
      <alignment horizontal="center" vertical="top" wrapText="1"/>
    </xf>
    <xf numFmtId="4" fontId="1" fillId="0" borderId="0" xfId="0" applyNumberFormat="1" applyFont="1" applyAlignment="1" applyProtection="1">
      <alignment horizontal="right" vertical="center"/>
    </xf>
    <xf numFmtId="16" fontId="1" fillId="0" borderId="0" xfId="0" applyNumberFormat="1" applyFont="1" applyAlignment="1" applyProtection="1">
      <alignment vertical="center" wrapText="1"/>
    </xf>
    <xf numFmtId="49" fontId="1" fillId="0" borderId="0" xfId="0" applyNumberFormat="1" applyFont="1" applyAlignment="1" applyProtection="1">
      <alignment horizontal="right" vertical="center"/>
    </xf>
    <xf numFmtId="0" fontId="2" fillId="4" borderId="1" xfId="0" applyFont="1" applyFill="1" applyBorder="1" applyAlignment="1" applyProtection="1">
      <alignment horizontal="right" vertical="center"/>
    </xf>
    <xf numFmtId="4" fontId="1" fillId="5" borderId="1" xfId="0" applyNumberFormat="1" applyFont="1" applyFill="1" applyBorder="1" applyAlignment="1" applyProtection="1">
      <alignment horizontal="right" vertical="center"/>
    </xf>
    <xf numFmtId="1" fontId="2" fillId="4" borderId="1" xfId="0" applyNumberFormat="1" applyFont="1" applyFill="1" applyBorder="1" applyAlignment="1" applyProtection="1">
      <alignment horizontal="right" vertical="center"/>
    </xf>
    <xf numFmtId="1" fontId="2" fillId="6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Alignment="1" applyProtection="1">
      <alignment vertical="top" wrapText="1"/>
    </xf>
    <xf numFmtId="4" fontId="1" fillId="7" borderId="4" xfId="0" applyNumberFormat="1" applyFont="1" applyFill="1" applyBorder="1" applyAlignment="1" applyProtection="1">
      <alignment horizontal="right" vertical="center"/>
    </xf>
    <xf numFmtId="4" fontId="1" fillId="7" borderId="1" xfId="0" applyNumberFormat="1" applyFont="1" applyFill="1" applyBorder="1" applyAlignment="1" applyProtection="1">
      <alignment horizontal="right" vertical="center"/>
    </xf>
    <xf numFmtId="1" fontId="2" fillId="8" borderId="1" xfId="0" applyNumberFormat="1" applyFont="1" applyFill="1" applyBorder="1" applyAlignment="1" applyProtection="1">
      <alignment horizontal="right" vertical="center"/>
    </xf>
    <xf numFmtId="4" fontId="1" fillId="9" borderId="1" xfId="0" applyNumberFormat="1" applyFont="1" applyFill="1" applyBorder="1" applyAlignment="1" applyProtection="1">
      <alignment horizontal="right" vertical="center"/>
    </xf>
    <xf numFmtId="49" fontId="1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</cellXfs>
  <cellStyles count="3">
    <cellStyle name="Normal" xfId="2"/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3A2C7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77"/>
  <sheetViews>
    <sheetView showGridLines="0" tabSelected="1" zoomScale="90" zoomScaleNormal="90" workbookViewId="0">
      <pane ySplit="7" topLeftCell="A41" activePane="bottomLeft" state="frozen"/>
      <selection pane="bottomLeft" activeCell="B75" sqref="B75"/>
    </sheetView>
  </sheetViews>
  <sheetFormatPr defaultRowHeight="14.25" x14ac:dyDescent="0.2"/>
  <cols>
    <col min="1" max="1" width="34.25" style="1" customWidth="1"/>
    <col min="2" max="2" width="34.25" style="2" customWidth="1"/>
    <col min="3" max="3" width="5.625" style="3" customWidth="1"/>
    <col min="4" max="4" width="37.125" style="2" customWidth="1"/>
    <col min="5" max="5" width="4.625" style="2" customWidth="1"/>
    <col min="6" max="6" width="11.875" style="2" customWidth="1"/>
    <col min="7" max="7" width="10.75" style="4" customWidth="1"/>
    <col min="8" max="8" width="28" style="2" customWidth="1"/>
    <col min="9" max="9" width="14.125" style="5" customWidth="1"/>
    <col min="10" max="10" width="14.375" style="6" customWidth="1"/>
    <col min="11" max="1023" width="9" style="6" customWidth="1"/>
    <col min="1024" max="1025" width="8.625" customWidth="1"/>
  </cols>
  <sheetData>
    <row r="2" spans="1:20" ht="11.25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3" spans="1:20" ht="11.25" customHeight="1" x14ac:dyDescent="0.2">
      <c r="A3" s="32">
        <v>46204</v>
      </c>
      <c r="B3" s="32"/>
      <c r="C3" s="32"/>
      <c r="D3" s="32"/>
      <c r="E3" s="32"/>
      <c r="F3" s="32"/>
      <c r="G3" s="32"/>
      <c r="H3" s="32"/>
      <c r="I3" s="32"/>
    </row>
    <row r="4" spans="1:20" s="1" customFormat="1" ht="11.25" customHeight="1" x14ac:dyDescent="0.2"/>
    <row r="5" spans="1:20" s="9" customFormat="1" ht="11.25" customHeight="1" x14ac:dyDescent="0.2">
      <c r="A5" s="33" t="s">
        <v>1</v>
      </c>
      <c r="B5" s="34" t="s">
        <v>2</v>
      </c>
      <c r="C5" s="33" t="s">
        <v>3</v>
      </c>
      <c r="D5" s="34" t="s">
        <v>4</v>
      </c>
      <c r="E5" s="34" t="s">
        <v>5</v>
      </c>
      <c r="F5" s="34" t="s">
        <v>6</v>
      </c>
      <c r="G5" s="35" t="s">
        <v>7</v>
      </c>
      <c r="H5" s="36" t="s">
        <v>8</v>
      </c>
      <c r="I5" s="34" t="s">
        <v>9</v>
      </c>
    </row>
    <row r="6" spans="1:20" s="9" customFormat="1" ht="11.25" customHeight="1" x14ac:dyDescent="0.2">
      <c r="A6" s="33"/>
      <c r="B6" s="34"/>
      <c r="C6" s="33"/>
      <c r="D6" s="34"/>
      <c r="E6" s="34"/>
      <c r="F6" s="34"/>
      <c r="G6" s="35"/>
      <c r="H6" s="36"/>
      <c r="I6" s="34"/>
    </row>
    <row r="7" spans="1:20" s="9" customFormat="1" ht="11.25" customHeight="1" x14ac:dyDescent="0.2">
      <c r="A7" s="7">
        <v>1</v>
      </c>
      <c r="B7" s="8" t="s">
        <v>10</v>
      </c>
      <c r="C7" s="8" t="s">
        <v>11</v>
      </c>
      <c r="D7" s="7">
        <v>4</v>
      </c>
      <c r="E7" s="7">
        <v>5</v>
      </c>
      <c r="F7" s="7">
        <v>6</v>
      </c>
      <c r="G7" s="8" t="s">
        <v>12</v>
      </c>
      <c r="H7" s="8" t="s">
        <v>13</v>
      </c>
      <c r="I7" s="10">
        <v>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s="16" customFormat="1" ht="12.75" customHeight="1" x14ac:dyDescent="0.2">
      <c r="A8" s="12" t="s">
        <v>46</v>
      </c>
      <c r="B8" s="13" t="s">
        <v>26</v>
      </c>
      <c r="C8" s="13" t="s">
        <v>15</v>
      </c>
      <c r="D8" s="13" t="s">
        <v>96</v>
      </c>
      <c r="E8" s="13" t="s">
        <v>16</v>
      </c>
      <c r="F8" s="13" t="s">
        <v>132</v>
      </c>
      <c r="G8" s="14">
        <v>46225</v>
      </c>
      <c r="H8" s="13" t="s">
        <v>168</v>
      </c>
      <c r="I8" s="15">
        <v>700770.28</v>
      </c>
    </row>
    <row r="9" spans="1:20" s="16" customFormat="1" ht="12.75" customHeight="1" x14ac:dyDescent="0.2">
      <c r="A9" s="12" t="s">
        <v>47</v>
      </c>
      <c r="B9" s="13" t="s">
        <v>37</v>
      </c>
      <c r="C9" s="13" t="s">
        <v>15</v>
      </c>
      <c r="D9" s="13" t="s">
        <v>97</v>
      </c>
      <c r="E9" s="13" t="s">
        <v>15</v>
      </c>
      <c r="F9" s="13" t="s">
        <v>133</v>
      </c>
      <c r="G9" s="14">
        <v>46205</v>
      </c>
      <c r="H9" s="13" t="s">
        <v>169</v>
      </c>
      <c r="I9" s="15">
        <v>9186635.8399999999</v>
      </c>
      <c r="J9" s="17"/>
    </row>
    <row r="10" spans="1:20" s="16" customFormat="1" ht="12.75" customHeight="1" x14ac:dyDescent="0.2">
      <c r="A10" s="12" t="s">
        <v>48</v>
      </c>
      <c r="B10" s="13" t="s">
        <v>14</v>
      </c>
      <c r="C10" s="13" t="s">
        <v>15</v>
      </c>
      <c r="D10" s="13" t="s">
        <v>98</v>
      </c>
      <c r="E10" s="13" t="s">
        <v>16</v>
      </c>
      <c r="F10" s="13" t="s">
        <v>134</v>
      </c>
      <c r="G10" s="14">
        <v>46227</v>
      </c>
      <c r="H10" s="13" t="s">
        <v>170</v>
      </c>
      <c r="I10" s="15">
        <v>461726.4</v>
      </c>
    </row>
    <row r="11" spans="1:20" s="16" customFormat="1" ht="12.75" customHeight="1" x14ac:dyDescent="0.2">
      <c r="A11" s="12" t="s">
        <v>49</v>
      </c>
      <c r="B11" s="13" t="s">
        <v>14</v>
      </c>
      <c r="C11" s="13" t="s">
        <v>15</v>
      </c>
      <c r="D11" s="13" t="s">
        <v>24</v>
      </c>
      <c r="E11" s="13" t="s">
        <v>16</v>
      </c>
      <c r="F11" s="13" t="s">
        <v>25</v>
      </c>
      <c r="G11" s="14">
        <v>46234</v>
      </c>
      <c r="H11" s="13" t="s">
        <v>171</v>
      </c>
      <c r="I11" s="15">
        <v>360000</v>
      </c>
    </row>
    <row r="12" spans="1:20" s="16" customFormat="1" ht="12.75" customHeight="1" x14ac:dyDescent="0.2">
      <c r="A12" s="12" t="s">
        <v>50</v>
      </c>
      <c r="B12" s="13" t="s">
        <v>20</v>
      </c>
      <c r="C12" s="13" t="s">
        <v>15</v>
      </c>
      <c r="D12" s="13" t="s">
        <v>99</v>
      </c>
      <c r="E12" s="13" t="s">
        <v>16</v>
      </c>
      <c r="F12" s="13" t="s">
        <v>135</v>
      </c>
      <c r="G12" s="14">
        <v>46211</v>
      </c>
      <c r="H12" s="13" t="s">
        <v>172</v>
      </c>
      <c r="I12" s="15">
        <v>230000</v>
      </c>
    </row>
    <row r="13" spans="1:20" s="16" customFormat="1" ht="12.75" customHeight="1" x14ac:dyDescent="0.2">
      <c r="A13" s="12" t="s">
        <v>51</v>
      </c>
      <c r="B13" s="13" t="s">
        <v>14</v>
      </c>
      <c r="C13" s="13" t="s">
        <v>15</v>
      </c>
      <c r="D13" s="13" t="s">
        <v>100</v>
      </c>
      <c r="E13" s="13" t="s">
        <v>16</v>
      </c>
      <c r="F13" s="13" t="s">
        <v>136</v>
      </c>
      <c r="G13" s="14">
        <v>46206</v>
      </c>
      <c r="H13" s="13" t="s">
        <v>173</v>
      </c>
      <c r="I13" s="15">
        <v>112462.86</v>
      </c>
      <c r="J13" s="17"/>
    </row>
    <row r="14" spans="1:20" s="16" customFormat="1" ht="12.75" customHeight="1" x14ac:dyDescent="0.2">
      <c r="A14" s="12" t="s">
        <v>52</v>
      </c>
      <c r="B14" s="13" t="s">
        <v>37</v>
      </c>
      <c r="C14" s="13" t="s">
        <v>15</v>
      </c>
      <c r="D14" s="13" t="s">
        <v>97</v>
      </c>
      <c r="E14" s="13" t="s">
        <v>15</v>
      </c>
      <c r="F14" s="13" t="s">
        <v>133</v>
      </c>
      <c r="G14" s="14">
        <v>46205</v>
      </c>
      <c r="H14" s="13" t="s">
        <v>174</v>
      </c>
      <c r="I14" s="15">
        <v>20000000</v>
      </c>
      <c r="J14" s="17"/>
    </row>
    <row r="15" spans="1:20" s="16" customFormat="1" ht="12.75" customHeight="1" x14ac:dyDescent="0.2">
      <c r="A15" s="12" t="s">
        <v>53</v>
      </c>
      <c r="B15" s="13" t="s">
        <v>20</v>
      </c>
      <c r="C15" s="13" t="s">
        <v>15</v>
      </c>
      <c r="D15" s="13" t="s">
        <v>101</v>
      </c>
      <c r="E15" s="13" t="s">
        <v>16</v>
      </c>
      <c r="F15" s="13" t="s">
        <v>137</v>
      </c>
      <c r="G15" s="14">
        <v>46227</v>
      </c>
      <c r="H15" s="13" t="s">
        <v>175</v>
      </c>
      <c r="I15" s="15">
        <v>3787000</v>
      </c>
      <c r="J15" s="17"/>
    </row>
    <row r="16" spans="1:20" s="16" customFormat="1" ht="12.75" customHeight="1" x14ac:dyDescent="0.2">
      <c r="A16" s="12" t="s">
        <v>54</v>
      </c>
      <c r="B16" s="13" t="s">
        <v>14</v>
      </c>
      <c r="C16" s="13" t="s">
        <v>15</v>
      </c>
      <c r="D16" s="13" t="s">
        <v>102</v>
      </c>
      <c r="E16" s="13" t="s">
        <v>16</v>
      </c>
      <c r="F16" s="13" t="s">
        <v>138</v>
      </c>
      <c r="G16" s="14">
        <v>46216</v>
      </c>
      <c r="H16" s="13" t="s">
        <v>176</v>
      </c>
      <c r="I16" s="15">
        <v>438467.21</v>
      </c>
      <c r="J16" s="17"/>
    </row>
    <row r="17" spans="1:9" s="16" customFormat="1" ht="12.75" customHeight="1" x14ac:dyDescent="0.2">
      <c r="A17" s="12" t="s">
        <v>55</v>
      </c>
      <c r="B17" s="13" t="s">
        <v>14</v>
      </c>
      <c r="C17" s="13" t="s">
        <v>15</v>
      </c>
      <c r="D17" s="13" t="s">
        <v>103</v>
      </c>
      <c r="E17" s="13" t="s">
        <v>15</v>
      </c>
      <c r="F17" s="13" t="s">
        <v>139</v>
      </c>
      <c r="G17" s="14">
        <v>46225</v>
      </c>
      <c r="H17" s="13" t="s">
        <v>177</v>
      </c>
      <c r="I17" s="15">
        <v>448500</v>
      </c>
    </row>
    <row r="18" spans="1:9" s="16" customFormat="1" ht="12.75" customHeight="1" x14ac:dyDescent="0.2">
      <c r="A18" s="12" t="s">
        <v>56</v>
      </c>
      <c r="B18" s="13" t="s">
        <v>20</v>
      </c>
      <c r="C18" s="13" t="s">
        <v>15</v>
      </c>
      <c r="D18" s="13" t="s">
        <v>104</v>
      </c>
      <c r="E18" s="13" t="s">
        <v>16</v>
      </c>
      <c r="F18" s="13" t="s">
        <v>140</v>
      </c>
      <c r="G18" s="14">
        <v>46224</v>
      </c>
      <c r="H18" s="13" t="s">
        <v>178</v>
      </c>
      <c r="I18" s="15">
        <v>178443</v>
      </c>
    </row>
    <row r="19" spans="1:9" s="16" customFormat="1" ht="12.75" customHeight="1" x14ac:dyDescent="0.2">
      <c r="A19" s="12" t="s">
        <v>57</v>
      </c>
      <c r="B19" s="13" t="s">
        <v>17</v>
      </c>
      <c r="C19" s="13" t="s">
        <v>15</v>
      </c>
      <c r="D19" s="13" t="s">
        <v>105</v>
      </c>
      <c r="E19" s="13" t="s">
        <v>16</v>
      </c>
      <c r="F19" s="13" t="s">
        <v>141</v>
      </c>
      <c r="G19" s="14">
        <v>46206</v>
      </c>
      <c r="H19" s="13" t="s">
        <v>179</v>
      </c>
      <c r="I19" s="15">
        <v>6635467.21</v>
      </c>
    </row>
    <row r="20" spans="1:9" s="16" customFormat="1" ht="12.75" customHeight="1" x14ac:dyDescent="0.2">
      <c r="A20" s="12" t="s">
        <v>58</v>
      </c>
      <c r="B20" s="13" t="s">
        <v>18</v>
      </c>
      <c r="C20" s="13" t="s">
        <v>15</v>
      </c>
      <c r="D20" s="13" t="s">
        <v>38</v>
      </c>
      <c r="E20" s="13" t="s">
        <v>16</v>
      </c>
      <c r="F20" s="13" t="s">
        <v>142</v>
      </c>
      <c r="G20" s="14">
        <v>46205</v>
      </c>
      <c r="H20" s="13" t="s">
        <v>39</v>
      </c>
      <c r="I20" s="15">
        <v>18253267.300000001</v>
      </c>
    </row>
    <row r="21" spans="1:9" s="16" customFormat="1" ht="12.75" customHeight="1" x14ac:dyDescent="0.2">
      <c r="A21" s="12" t="s">
        <v>59</v>
      </c>
      <c r="B21" s="13" t="s">
        <v>17</v>
      </c>
      <c r="C21" s="13" t="s">
        <v>15</v>
      </c>
      <c r="D21" s="13" t="s">
        <v>106</v>
      </c>
      <c r="E21" s="13" t="s">
        <v>16</v>
      </c>
      <c r="F21" s="13" t="s">
        <v>143</v>
      </c>
      <c r="G21" s="14">
        <v>46209</v>
      </c>
      <c r="H21" s="13" t="s">
        <v>180</v>
      </c>
      <c r="I21" s="15">
        <v>6131688.6100000003</v>
      </c>
    </row>
    <row r="22" spans="1:9" s="16" customFormat="1" ht="12.75" customHeight="1" x14ac:dyDescent="0.2">
      <c r="A22" s="12" t="s">
        <v>60</v>
      </c>
      <c r="B22" s="13" t="s">
        <v>14</v>
      </c>
      <c r="C22" s="13" t="s">
        <v>15</v>
      </c>
      <c r="D22" s="13" t="s">
        <v>107</v>
      </c>
      <c r="E22" s="13" t="s">
        <v>15</v>
      </c>
      <c r="F22" s="13" t="s">
        <v>144</v>
      </c>
      <c r="G22" s="14">
        <v>46232</v>
      </c>
      <c r="H22" s="13" t="s">
        <v>181</v>
      </c>
      <c r="I22" s="15">
        <v>292296</v>
      </c>
    </row>
    <row r="23" spans="1:9" s="16" customFormat="1" ht="12.75" customHeight="1" x14ac:dyDescent="0.2">
      <c r="A23" s="12" t="s">
        <v>61</v>
      </c>
      <c r="B23" s="13" t="s">
        <v>23</v>
      </c>
      <c r="C23" s="13" t="s">
        <v>15</v>
      </c>
      <c r="D23" s="13" t="s">
        <v>108</v>
      </c>
      <c r="E23" s="13" t="s">
        <v>16</v>
      </c>
      <c r="F23" s="13" t="s">
        <v>145</v>
      </c>
      <c r="G23" s="14">
        <v>46211</v>
      </c>
      <c r="H23" s="13" t="s">
        <v>182</v>
      </c>
      <c r="I23" s="15">
        <v>1040211.18</v>
      </c>
    </row>
    <row r="24" spans="1:9" s="16" customFormat="1" ht="12.75" customHeight="1" x14ac:dyDescent="0.2">
      <c r="A24" s="12" t="s">
        <v>62</v>
      </c>
      <c r="B24" s="13" t="s">
        <v>14</v>
      </c>
      <c r="C24" s="13" t="s">
        <v>15</v>
      </c>
      <c r="D24" s="13" t="s">
        <v>109</v>
      </c>
      <c r="E24" s="13" t="s">
        <v>16</v>
      </c>
      <c r="F24" s="13" t="s">
        <v>146</v>
      </c>
      <c r="G24" s="14">
        <v>46230</v>
      </c>
      <c r="H24" s="13" t="s">
        <v>183</v>
      </c>
      <c r="I24" s="15">
        <v>500000</v>
      </c>
    </row>
    <row r="25" spans="1:9" s="16" customFormat="1" ht="12.75" customHeight="1" x14ac:dyDescent="0.2">
      <c r="A25" s="12" t="s">
        <v>63</v>
      </c>
      <c r="B25" s="13" t="s">
        <v>14</v>
      </c>
      <c r="C25" s="13" t="s">
        <v>15</v>
      </c>
      <c r="D25" s="13" t="s">
        <v>109</v>
      </c>
      <c r="E25" s="13" t="s">
        <v>16</v>
      </c>
      <c r="F25" s="13" t="s">
        <v>146</v>
      </c>
      <c r="G25" s="14">
        <v>46220</v>
      </c>
      <c r="H25" s="13" t="s">
        <v>184</v>
      </c>
      <c r="I25" s="15">
        <v>324680</v>
      </c>
    </row>
    <row r="26" spans="1:9" s="16" customFormat="1" ht="12.75" customHeight="1" x14ac:dyDescent="0.2">
      <c r="A26" s="12" t="s">
        <v>64</v>
      </c>
      <c r="B26" s="13" t="s">
        <v>14</v>
      </c>
      <c r="C26" s="13" t="s">
        <v>15</v>
      </c>
      <c r="D26" s="13" t="s">
        <v>110</v>
      </c>
      <c r="E26" s="13" t="s">
        <v>16</v>
      </c>
      <c r="F26" s="13" t="s">
        <v>147</v>
      </c>
      <c r="G26" s="14">
        <v>46220</v>
      </c>
      <c r="H26" s="13" t="s">
        <v>185</v>
      </c>
      <c r="I26" s="15">
        <v>250000</v>
      </c>
    </row>
    <row r="27" spans="1:9" s="16" customFormat="1" ht="12.75" customHeight="1" x14ac:dyDescent="0.2">
      <c r="A27" s="12" t="s">
        <v>65</v>
      </c>
      <c r="B27" s="13" t="s">
        <v>14</v>
      </c>
      <c r="C27" s="13" t="s">
        <v>15</v>
      </c>
      <c r="D27" s="13" t="s">
        <v>110</v>
      </c>
      <c r="E27" s="13" t="s">
        <v>16</v>
      </c>
      <c r="F27" s="13" t="s">
        <v>147</v>
      </c>
      <c r="G27" s="14">
        <v>46227</v>
      </c>
      <c r="H27" s="13" t="s">
        <v>186</v>
      </c>
      <c r="I27" s="15">
        <v>300000</v>
      </c>
    </row>
    <row r="28" spans="1:9" s="16" customFormat="1" ht="12.75" customHeight="1" x14ac:dyDescent="0.2">
      <c r="A28" s="12" t="s">
        <v>66</v>
      </c>
      <c r="B28" s="13" t="s">
        <v>23</v>
      </c>
      <c r="C28" s="13" t="s">
        <v>15</v>
      </c>
      <c r="D28" s="13" t="s">
        <v>111</v>
      </c>
      <c r="E28" s="13" t="s">
        <v>16</v>
      </c>
      <c r="F28" s="13" t="s">
        <v>148</v>
      </c>
      <c r="G28" s="14">
        <v>46217</v>
      </c>
      <c r="H28" s="13" t="s">
        <v>187</v>
      </c>
      <c r="I28" s="15">
        <v>498700</v>
      </c>
    </row>
    <row r="29" spans="1:9" s="16" customFormat="1" ht="12.75" customHeight="1" x14ac:dyDescent="0.2">
      <c r="A29" s="12" t="s">
        <v>67</v>
      </c>
      <c r="B29" s="13" t="s">
        <v>14</v>
      </c>
      <c r="C29" s="13" t="s">
        <v>15</v>
      </c>
      <c r="D29" s="13" t="s">
        <v>112</v>
      </c>
      <c r="E29" s="13" t="s">
        <v>16</v>
      </c>
      <c r="F29" s="13" t="s">
        <v>149</v>
      </c>
      <c r="G29" s="14">
        <v>46225</v>
      </c>
      <c r="H29" s="13" t="s">
        <v>188</v>
      </c>
      <c r="I29" s="15">
        <v>148000</v>
      </c>
    </row>
    <row r="30" spans="1:9" s="16" customFormat="1" ht="12.75" customHeight="1" x14ac:dyDescent="0.2">
      <c r="A30" s="12" t="s">
        <v>68</v>
      </c>
      <c r="B30" s="13" t="s">
        <v>26</v>
      </c>
      <c r="C30" s="13" t="s">
        <v>15</v>
      </c>
      <c r="D30" s="13" t="s">
        <v>113</v>
      </c>
      <c r="E30" s="13" t="s">
        <v>16</v>
      </c>
      <c r="F30" s="13" t="s">
        <v>150</v>
      </c>
      <c r="G30" s="14">
        <v>46230</v>
      </c>
      <c r="H30" s="13" t="s">
        <v>189</v>
      </c>
      <c r="I30" s="15">
        <v>2036181.94</v>
      </c>
    </row>
    <row r="31" spans="1:9" s="16" customFormat="1" ht="12.75" customHeight="1" x14ac:dyDescent="0.2">
      <c r="A31" s="12" t="s">
        <v>69</v>
      </c>
      <c r="B31" s="13" t="s">
        <v>17</v>
      </c>
      <c r="C31" s="13" t="s">
        <v>15</v>
      </c>
      <c r="D31" s="13" t="s">
        <v>114</v>
      </c>
      <c r="E31" s="13" t="s">
        <v>16</v>
      </c>
      <c r="F31" s="13" t="s">
        <v>151</v>
      </c>
      <c r="G31" s="14">
        <v>46210</v>
      </c>
      <c r="H31" s="13" t="s">
        <v>190</v>
      </c>
      <c r="I31" s="15">
        <v>1560744.88</v>
      </c>
    </row>
    <row r="32" spans="1:9" s="16" customFormat="1" ht="12.75" customHeight="1" x14ac:dyDescent="0.2">
      <c r="A32" s="12" t="s">
        <v>70</v>
      </c>
      <c r="B32" s="13" t="s">
        <v>19</v>
      </c>
      <c r="C32" s="13" t="s">
        <v>15</v>
      </c>
      <c r="D32" s="13" t="s">
        <v>115</v>
      </c>
      <c r="E32" s="13" t="s">
        <v>16</v>
      </c>
      <c r="F32" s="13" t="s">
        <v>152</v>
      </c>
      <c r="G32" s="14">
        <v>46209</v>
      </c>
      <c r="H32" s="13" t="s">
        <v>191</v>
      </c>
      <c r="I32" s="15">
        <v>14800000</v>
      </c>
    </row>
    <row r="33" spans="1:9" s="16" customFormat="1" ht="12.75" customHeight="1" x14ac:dyDescent="0.2">
      <c r="A33" s="12" t="s">
        <v>71</v>
      </c>
      <c r="B33" s="13" t="s">
        <v>19</v>
      </c>
      <c r="C33" s="13" t="s">
        <v>15</v>
      </c>
      <c r="D33" s="13" t="s">
        <v>116</v>
      </c>
      <c r="E33" s="13" t="s">
        <v>15</v>
      </c>
      <c r="F33" s="13" t="s">
        <v>153</v>
      </c>
      <c r="G33" s="14">
        <v>46219</v>
      </c>
      <c r="H33" s="13" t="s">
        <v>192</v>
      </c>
      <c r="I33" s="15">
        <v>5410380</v>
      </c>
    </row>
    <row r="34" spans="1:9" s="16" customFormat="1" ht="12.75" customHeight="1" x14ac:dyDescent="0.2">
      <c r="A34" s="12" t="s">
        <v>72</v>
      </c>
      <c r="B34" s="13" t="s">
        <v>19</v>
      </c>
      <c r="C34" s="13" t="s">
        <v>15</v>
      </c>
      <c r="D34" s="13" t="s">
        <v>117</v>
      </c>
      <c r="E34" s="13" t="s">
        <v>15</v>
      </c>
      <c r="F34" s="13" t="s">
        <v>154</v>
      </c>
      <c r="G34" s="14">
        <v>46217</v>
      </c>
      <c r="H34" s="13" t="s">
        <v>193</v>
      </c>
      <c r="I34" s="15">
        <v>5064268</v>
      </c>
    </row>
    <row r="35" spans="1:9" s="16" customFormat="1" ht="12.75" customHeight="1" x14ac:dyDescent="0.2">
      <c r="A35" s="12" t="s">
        <v>73</v>
      </c>
      <c r="B35" s="13" t="s">
        <v>17</v>
      </c>
      <c r="C35" s="13" t="s">
        <v>16</v>
      </c>
      <c r="D35" s="13" t="s">
        <v>29</v>
      </c>
      <c r="E35" s="13" t="s">
        <v>16</v>
      </c>
      <c r="F35" s="13" t="s">
        <v>30</v>
      </c>
      <c r="G35" s="14">
        <v>46218</v>
      </c>
      <c r="H35" s="13" t="s">
        <v>194</v>
      </c>
      <c r="I35" s="15">
        <v>8389826.0600000005</v>
      </c>
    </row>
    <row r="36" spans="1:9" s="16" customFormat="1" ht="12.75" customHeight="1" x14ac:dyDescent="0.2">
      <c r="A36" s="12" t="s">
        <v>74</v>
      </c>
      <c r="B36" s="13" t="s">
        <v>17</v>
      </c>
      <c r="C36" s="13" t="s">
        <v>16</v>
      </c>
      <c r="D36" s="13" t="s">
        <v>29</v>
      </c>
      <c r="E36" s="13" t="s">
        <v>16</v>
      </c>
      <c r="F36" s="13" t="s">
        <v>30</v>
      </c>
      <c r="G36" s="14">
        <v>46218</v>
      </c>
      <c r="H36" s="13" t="s">
        <v>195</v>
      </c>
      <c r="I36" s="15">
        <v>11955877.859999999</v>
      </c>
    </row>
    <row r="37" spans="1:9" s="16" customFormat="1" ht="12.75" customHeight="1" x14ac:dyDescent="0.2">
      <c r="A37" s="12" t="s">
        <v>75</v>
      </c>
      <c r="B37" s="13" t="s">
        <v>17</v>
      </c>
      <c r="C37" s="13" t="s">
        <v>15</v>
      </c>
      <c r="D37" s="13" t="s">
        <v>118</v>
      </c>
      <c r="E37" s="13" t="s">
        <v>16</v>
      </c>
      <c r="F37" s="13" t="s">
        <v>155</v>
      </c>
      <c r="G37" s="14">
        <v>46217</v>
      </c>
      <c r="H37" s="13" t="s">
        <v>196</v>
      </c>
      <c r="I37" s="15">
        <v>3431103.94</v>
      </c>
    </row>
    <row r="38" spans="1:9" s="16" customFormat="1" ht="12.75" customHeight="1" x14ac:dyDescent="0.2">
      <c r="A38" s="12" t="s">
        <v>76</v>
      </c>
      <c r="B38" s="13" t="s">
        <v>17</v>
      </c>
      <c r="C38" s="13" t="s">
        <v>15</v>
      </c>
      <c r="D38" s="13" t="s">
        <v>119</v>
      </c>
      <c r="E38" s="13" t="s">
        <v>16</v>
      </c>
      <c r="F38" s="13" t="s">
        <v>156</v>
      </c>
      <c r="G38" s="14">
        <v>46219</v>
      </c>
      <c r="H38" s="13" t="s">
        <v>197</v>
      </c>
      <c r="I38" s="15">
        <v>3000000</v>
      </c>
    </row>
    <row r="39" spans="1:9" s="16" customFormat="1" ht="12.75" customHeight="1" x14ac:dyDescent="0.2">
      <c r="A39" s="12" t="s">
        <v>77</v>
      </c>
      <c r="B39" s="13" t="s">
        <v>26</v>
      </c>
      <c r="C39" s="13" t="s">
        <v>15</v>
      </c>
      <c r="D39" s="13" t="s">
        <v>31</v>
      </c>
      <c r="E39" s="13" t="s">
        <v>16</v>
      </c>
      <c r="F39" s="13" t="s">
        <v>32</v>
      </c>
      <c r="G39" s="14">
        <v>46220</v>
      </c>
      <c r="H39" s="13" t="s">
        <v>198</v>
      </c>
      <c r="I39" s="15">
        <v>1878120</v>
      </c>
    </row>
    <row r="40" spans="1:9" s="16" customFormat="1" ht="12.75" customHeight="1" x14ac:dyDescent="0.2">
      <c r="A40" s="12" t="s">
        <v>78</v>
      </c>
      <c r="B40" s="13" t="s">
        <v>18</v>
      </c>
      <c r="C40" s="13" t="s">
        <v>15</v>
      </c>
      <c r="D40" s="13" t="s">
        <v>120</v>
      </c>
      <c r="E40" s="13" t="s">
        <v>16</v>
      </c>
      <c r="F40" s="13" t="s">
        <v>157</v>
      </c>
      <c r="G40" s="14">
        <v>46223</v>
      </c>
      <c r="H40" s="13" t="s">
        <v>199</v>
      </c>
      <c r="I40" s="15">
        <v>25535433.09</v>
      </c>
    </row>
    <row r="41" spans="1:9" s="16" customFormat="1" ht="12.75" customHeight="1" x14ac:dyDescent="0.2">
      <c r="A41" s="12" t="s">
        <v>79</v>
      </c>
      <c r="B41" s="13" t="s">
        <v>18</v>
      </c>
      <c r="C41" s="13" t="s">
        <v>15</v>
      </c>
      <c r="D41" s="13" t="s">
        <v>120</v>
      </c>
      <c r="E41" s="13" t="s">
        <v>16</v>
      </c>
      <c r="F41" s="13" t="s">
        <v>157</v>
      </c>
      <c r="G41" s="14">
        <v>46215</v>
      </c>
      <c r="H41" s="13" t="s">
        <v>200</v>
      </c>
      <c r="I41" s="15">
        <v>32368029.25</v>
      </c>
    </row>
    <row r="42" spans="1:9" s="16" customFormat="1" ht="12.75" customHeight="1" x14ac:dyDescent="0.2">
      <c r="A42" s="12" t="s">
        <v>80</v>
      </c>
      <c r="B42" s="13" t="s">
        <v>17</v>
      </c>
      <c r="C42" s="13" t="s">
        <v>15</v>
      </c>
      <c r="D42" s="13" t="s">
        <v>121</v>
      </c>
      <c r="E42" s="13" t="s">
        <v>16</v>
      </c>
      <c r="F42" s="13" t="s">
        <v>158</v>
      </c>
      <c r="G42" s="14">
        <v>46230</v>
      </c>
      <c r="H42" s="13" t="s">
        <v>201</v>
      </c>
      <c r="I42" s="15">
        <v>8799800</v>
      </c>
    </row>
    <row r="43" spans="1:9" s="16" customFormat="1" ht="12.75" customHeight="1" x14ac:dyDescent="0.2">
      <c r="A43" s="12" t="s">
        <v>81</v>
      </c>
      <c r="B43" s="13" t="s">
        <v>18</v>
      </c>
      <c r="C43" s="13" t="s">
        <v>15</v>
      </c>
      <c r="D43" s="13" t="s">
        <v>122</v>
      </c>
      <c r="E43" s="13" t="s">
        <v>16</v>
      </c>
      <c r="F43" s="13" t="s">
        <v>159</v>
      </c>
      <c r="G43" s="14">
        <v>46219</v>
      </c>
      <c r="H43" s="13" t="s">
        <v>202</v>
      </c>
      <c r="I43" s="15">
        <v>9025457.6500000004</v>
      </c>
    </row>
    <row r="44" spans="1:9" s="16" customFormat="1" ht="12.75" customHeight="1" x14ac:dyDescent="0.2">
      <c r="A44" s="12" t="s">
        <v>82</v>
      </c>
      <c r="B44" s="13" t="s">
        <v>20</v>
      </c>
      <c r="C44" s="13" t="s">
        <v>15</v>
      </c>
      <c r="D44" s="13" t="s">
        <v>123</v>
      </c>
      <c r="E44" s="13" t="s">
        <v>16</v>
      </c>
      <c r="F44" s="13" t="s">
        <v>160</v>
      </c>
      <c r="G44" s="14">
        <v>46206</v>
      </c>
      <c r="H44" s="13" t="s">
        <v>203</v>
      </c>
      <c r="I44" s="15">
        <v>1500000</v>
      </c>
    </row>
    <row r="45" spans="1:9" s="16" customFormat="1" ht="12.75" customHeight="1" x14ac:dyDescent="0.2">
      <c r="A45" s="12" t="s">
        <v>83</v>
      </c>
      <c r="B45" s="13" t="s">
        <v>17</v>
      </c>
      <c r="C45" s="13" t="s">
        <v>15</v>
      </c>
      <c r="D45" s="13" t="s">
        <v>124</v>
      </c>
      <c r="E45" s="13" t="s">
        <v>16</v>
      </c>
      <c r="F45" s="13" t="s">
        <v>161</v>
      </c>
      <c r="G45" s="14">
        <v>46226</v>
      </c>
      <c r="H45" s="13" t="s">
        <v>204</v>
      </c>
      <c r="I45" s="15">
        <v>6112713.4699999997</v>
      </c>
    </row>
    <row r="46" spans="1:9" s="16" customFormat="1" ht="12.75" customHeight="1" x14ac:dyDescent="0.2">
      <c r="A46" s="12" t="s">
        <v>84</v>
      </c>
      <c r="B46" s="13" t="s">
        <v>17</v>
      </c>
      <c r="C46" s="13" t="s">
        <v>15</v>
      </c>
      <c r="D46" s="13" t="s">
        <v>96</v>
      </c>
      <c r="E46" s="13" t="s">
        <v>16</v>
      </c>
      <c r="F46" s="13" t="s">
        <v>132</v>
      </c>
      <c r="G46" s="14">
        <v>46216</v>
      </c>
      <c r="H46" s="13" t="s">
        <v>205</v>
      </c>
      <c r="I46" s="15">
        <v>2164537.14</v>
      </c>
    </row>
    <row r="47" spans="1:9" s="16" customFormat="1" ht="12.75" customHeight="1" x14ac:dyDescent="0.2">
      <c r="A47" s="12" t="s">
        <v>85</v>
      </c>
      <c r="B47" s="13" t="s">
        <v>17</v>
      </c>
      <c r="C47" s="13" t="s">
        <v>15</v>
      </c>
      <c r="D47" s="13" t="s">
        <v>125</v>
      </c>
      <c r="E47" s="13" t="s">
        <v>15</v>
      </c>
      <c r="F47" s="13" t="s">
        <v>34</v>
      </c>
      <c r="G47" s="14">
        <v>46210</v>
      </c>
      <c r="H47" s="13" t="s">
        <v>206</v>
      </c>
      <c r="I47" s="15">
        <v>1959886</v>
      </c>
    </row>
    <row r="48" spans="1:9" s="16" customFormat="1" ht="12.75" customHeight="1" x14ac:dyDescent="0.2">
      <c r="A48" s="12" t="s">
        <v>86</v>
      </c>
      <c r="B48" s="13" t="s">
        <v>23</v>
      </c>
      <c r="C48" s="13" t="s">
        <v>15</v>
      </c>
      <c r="D48" s="13" t="s">
        <v>126</v>
      </c>
      <c r="E48" s="13" t="s">
        <v>15</v>
      </c>
      <c r="F48" s="13" t="s">
        <v>162</v>
      </c>
      <c r="G48" s="14">
        <v>46209</v>
      </c>
      <c r="H48" s="13" t="s">
        <v>207</v>
      </c>
      <c r="I48" s="15">
        <v>980763.6</v>
      </c>
    </row>
    <row r="49" spans="1:9" s="16" customFormat="1" ht="12.75" customHeight="1" x14ac:dyDescent="0.2">
      <c r="A49" s="12" t="s">
        <v>87</v>
      </c>
      <c r="B49" s="13" t="s">
        <v>26</v>
      </c>
      <c r="C49" s="13" t="s">
        <v>15</v>
      </c>
      <c r="D49" s="13" t="s">
        <v>127</v>
      </c>
      <c r="E49" s="13" t="s">
        <v>16</v>
      </c>
      <c r="F49" s="13" t="s">
        <v>163</v>
      </c>
      <c r="G49" s="14">
        <v>46220</v>
      </c>
      <c r="H49" s="13" t="s">
        <v>208</v>
      </c>
      <c r="I49" s="15">
        <v>1050000</v>
      </c>
    </row>
    <row r="50" spans="1:9" s="16" customFormat="1" ht="12.75" customHeight="1" x14ac:dyDescent="0.2">
      <c r="A50" s="12" t="s">
        <v>88</v>
      </c>
      <c r="B50" s="13" t="s">
        <v>21</v>
      </c>
      <c r="C50" s="13" t="s">
        <v>15</v>
      </c>
      <c r="D50" s="13" t="s">
        <v>128</v>
      </c>
      <c r="E50" s="13" t="s">
        <v>16</v>
      </c>
      <c r="F50" s="13" t="s">
        <v>164</v>
      </c>
      <c r="G50" s="14">
        <v>46205</v>
      </c>
      <c r="H50" s="13" t="s">
        <v>209</v>
      </c>
      <c r="I50" s="15">
        <v>4200000</v>
      </c>
    </row>
    <row r="51" spans="1:9" s="16" customFormat="1" ht="12.75" customHeight="1" x14ac:dyDescent="0.2">
      <c r="A51" s="12" t="s">
        <v>89</v>
      </c>
      <c r="B51" s="13" t="s">
        <v>37</v>
      </c>
      <c r="C51" s="13" t="s">
        <v>15</v>
      </c>
      <c r="D51" s="13" t="s">
        <v>97</v>
      </c>
      <c r="E51" s="13" t="s">
        <v>15</v>
      </c>
      <c r="F51" s="13" t="s">
        <v>133</v>
      </c>
      <c r="G51" s="14">
        <v>46212</v>
      </c>
      <c r="H51" s="13" t="s">
        <v>210</v>
      </c>
      <c r="I51" s="15">
        <v>49293391.520000003</v>
      </c>
    </row>
    <row r="52" spans="1:9" s="16" customFormat="1" ht="12.75" customHeight="1" x14ac:dyDescent="0.2">
      <c r="A52" s="12" t="s">
        <v>90</v>
      </c>
      <c r="B52" s="13" t="s">
        <v>23</v>
      </c>
      <c r="C52" s="13" t="s">
        <v>15</v>
      </c>
      <c r="D52" s="13" t="s">
        <v>129</v>
      </c>
      <c r="E52" s="13" t="s">
        <v>16</v>
      </c>
      <c r="F52" s="13" t="s">
        <v>165</v>
      </c>
      <c r="G52" s="14">
        <v>46212</v>
      </c>
      <c r="H52" s="13" t="s">
        <v>211</v>
      </c>
      <c r="I52" s="15">
        <v>2440000</v>
      </c>
    </row>
    <row r="53" spans="1:9" s="16" customFormat="1" ht="12.75" customHeight="1" x14ac:dyDescent="0.2">
      <c r="A53" s="12" t="s">
        <v>91</v>
      </c>
      <c r="B53" s="13" t="s">
        <v>17</v>
      </c>
      <c r="C53" s="13" t="s">
        <v>15</v>
      </c>
      <c r="D53" s="13" t="s">
        <v>35</v>
      </c>
      <c r="E53" s="13" t="s">
        <v>16</v>
      </c>
      <c r="F53" s="13" t="s">
        <v>36</v>
      </c>
      <c r="G53" s="14">
        <v>46234</v>
      </c>
      <c r="H53" s="13" t="s">
        <v>212</v>
      </c>
      <c r="I53" s="15">
        <v>4700000</v>
      </c>
    </row>
    <row r="54" spans="1:9" s="16" customFormat="1" ht="12.75" customHeight="1" x14ac:dyDescent="0.2">
      <c r="A54" s="12" t="s">
        <v>92</v>
      </c>
      <c r="B54" s="13" t="s">
        <v>22</v>
      </c>
      <c r="C54" s="13" t="s">
        <v>15</v>
      </c>
      <c r="D54" s="13" t="s">
        <v>130</v>
      </c>
      <c r="E54" s="13" t="s">
        <v>16</v>
      </c>
      <c r="F54" s="13" t="s">
        <v>166</v>
      </c>
      <c r="G54" s="14">
        <v>46206</v>
      </c>
      <c r="H54" s="13" t="s">
        <v>213</v>
      </c>
      <c r="I54" s="15">
        <v>12434500</v>
      </c>
    </row>
    <row r="55" spans="1:9" s="16" customFormat="1" ht="12.75" customHeight="1" x14ac:dyDescent="0.2">
      <c r="A55" s="12" t="s">
        <v>33</v>
      </c>
      <c r="B55" s="13" t="s">
        <v>17</v>
      </c>
      <c r="C55" s="13" t="s">
        <v>15</v>
      </c>
      <c r="D55" s="13" t="s">
        <v>125</v>
      </c>
      <c r="E55" s="13" t="s">
        <v>15</v>
      </c>
      <c r="F55" s="13" t="s">
        <v>34</v>
      </c>
      <c r="G55" s="14">
        <v>46219</v>
      </c>
      <c r="H55" s="13" t="s">
        <v>214</v>
      </c>
      <c r="I55" s="15">
        <v>2755370</v>
      </c>
    </row>
    <row r="56" spans="1:9" s="16" customFormat="1" ht="12.75" customHeight="1" x14ac:dyDescent="0.2">
      <c r="A56" s="12" t="s">
        <v>85</v>
      </c>
      <c r="B56" s="13" t="s">
        <v>17</v>
      </c>
      <c r="C56" s="13" t="s">
        <v>15</v>
      </c>
      <c r="D56" s="13" t="s">
        <v>131</v>
      </c>
      <c r="E56" s="13" t="s">
        <v>16</v>
      </c>
      <c r="F56" s="13" t="s">
        <v>167</v>
      </c>
      <c r="G56" s="14">
        <v>46232</v>
      </c>
      <c r="H56" s="13" t="s">
        <v>215</v>
      </c>
      <c r="I56" s="15">
        <v>1270794</v>
      </c>
    </row>
    <row r="57" spans="1:9" s="16" customFormat="1" ht="12.75" customHeight="1" x14ac:dyDescent="0.2">
      <c r="A57" s="12" t="s">
        <v>93</v>
      </c>
      <c r="B57" s="13" t="s">
        <v>19</v>
      </c>
      <c r="C57" s="13" t="s">
        <v>15</v>
      </c>
      <c r="D57" s="13" t="s">
        <v>38</v>
      </c>
      <c r="E57" s="13" t="s">
        <v>16</v>
      </c>
      <c r="F57" s="13" t="s">
        <v>142</v>
      </c>
      <c r="G57" s="14">
        <v>46227</v>
      </c>
      <c r="H57" s="13" t="s">
        <v>216</v>
      </c>
      <c r="I57" s="15">
        <v>5025000</v>
      </c>
    </row>
    <row r="58" spans="1:9" s="16" customFormat="1" ht="12.75" customHeight="1" x14ac:dyDescent="0.2">
      <c r="A58" s="12" t="s">
        <v>94</v>
      </c>
      <c r="B58" s="13" t="s">
        <v>95</v>
      </c>
      <c r="C58" s="13" t="s">
        <v>15</v>
      </c>
      <c r="D58" s="13" t="s">
        <v>27</v>
      </c>
      <c r="E58" s="13" t="s">
        <v>16</v>
      </c>
      <c r="F58" s="13" t="s">
        <v>28</v>
      </c>
      <c r="G58" s="14">
        <v>46231</v>
      </c>
      <c r="H58" s="13" t="s">
        <v>217</v>
      </c>
      <c r="I58" s="15">
        <v>44390000</v>
      </c>
    </row>
    <row r="59" spans="1:9" s="16" customFormat="1" ht="12.75" hidden="1" customHeight="1" x14ac:dyDescent="0.2">
      <c r="A59" s="12"/>
      <c r="B59" s="13"/>
      <c r="C59" s="13"/>
      <c r="D59" s="13"/>
      <c r="E59" s="13"/>
      <c r="F59" s="13"/>
      <c r="G59" s="14"/>
      <c r="H59" s="13"/>
      <c r="I59" s="15"/>
    </row>
    <row r="60" spans="1:9" s="16" customFormat="1" ht="12.75" hidden="1" customHeight="1" x14ac:dyDescent="0.2">
      <c r="A60" s="12"/>
      <c r="B60" s="13"/>
      <c r="C60" s="13"/>
      <c r="D60" s="13"/>
      <c r="E60" s="13"/>
      <c r="F60" s="13"/>
      <c r="G60" s="14"/>
      <c r="H60" s="13"/>
      <c r="I60" s="15"/>
    </row>
    <row r="61" spans="1:9" s="16" customFormat="1" ht="12.75" hidden="1" customHeight="1" x14ac:dyDescent="0.2">
      <c r="A61" s="12"/>
      <c r="B61" s="13"/>
      <c r="C61" s="13"/>
      <c r="D61" s="13"/>
      <c r="E61" s="13"/>
      <c r="F61" s="13"/>
      <c r="G61" s="14"/>
      <c r="H61" s="13"/>
      <c r="I61" s="15"/>
    </row>
    <row r="62" spans="1:9" s="16" customFormat="1" ht="12.75" hidden="1" customHeight="1" x14ac:dyDescent="0.2">
      <c r="A62" s="12"/>
      <c r="B62" s="13"/>
      <c r="C62" s="13"/>
      <c r="D62" s="13"/>
      <c r="E62" s="13"/>
      <c r="F62" s="13"/>
      <c r="G62" s="14"/>
      <c r="H62" s="13"/>
      <c r="I62" s="15"/>
    </row>
    <row r="63" spans="1:9" s="16" customFormat="1" ht="12.75" hidden="1" customHeight="1" x14ac:dyDescent="0.2">
      <c r="A63" s="12"/>
      <c r="B63" s="13"/>
      <c r="C63" s="13"/>
      <c r="D63" s="13"/>
      <c r="E63" s="13"/>
      <c r="F63" s="13"/>
      <c r="G63" s="14"/>
      <c r="H63" s="13"/>
      <c r="I63" s="15"/>
    </row>
    <row r="64" spans="1:9" s="16" customFormat="1" ht="12.75" hidden="1" customHeight="1" x14ac:dyDescent="0.2">
      <c r="A64" s="12"/>
      <c r="B64" s="13"/>
      <c r="C64" s="13"/>
      <c r="D64" s="13"/>
      <c r="E64" s="13"/>
      <c r="F64" s="13"/>
      <c r="G64" s="14"/>
      <c r="H64" s="13"/>
      <c r="I64" s="15"/>
    </row>
    <row r="65" spans="1:9" s="16" customFormat="1" ht="12.75" hidden="1" customHeight="1" x14ac:dyDescent="0.2">
      <c r="A65" s="12"/>
      <c r="B65" s="13"/>
      <c r="C65" s="13"/>
      <c r="D65" s="13"/>
      <c r="E65" s="13"/>
      <c r="F65" s="13"/>
      <c r="G65" s="14"/>
      <c r="H65" s="13"/>
      <c r="I65" s="15"/>
    </row>
    <row r="66" spans="1:9" s="16" customFormat="1" ht="12.75" hidden="1" customHeight="1" x14ac:dyDescent="0.2">
      <c r="A66" s="12"/>
      <c r="B66" s="13"/>
      <c r="C66" s="13"/>
      <c r="D66" s="13"/>
      <c r="E66" s="13"/>
      <c r="F66" s="13"/>
      <c r="G66" s="14"/>
      <c r="H66" s="13"/>
      <c r="I66" s="15"/>
    </row>
    <row r="67" spans="1:9" s="9" customFormat="1" ht="11.25" customHeight="1" x14ac:dyDescent="0.2">
      <c r="A67" s="1"/>
      <c r="B67" s="2"/>
      <c r="C67" s="3"/>
      <c r="D67" s="2"/>
      <c r="E67" s="2"/>
      <c r="F67" s="2"/>
      <c r="G67" s="4"/>
      <c r="H67" s="2"/>
      <c r="I67" s="18"/>
    </row>
    <row r="68" spans="1:9" s="9" customFormat="1" ht="11.25" customHeight="1" x14ac:dyDescent="0.2">
      <c r="A68" s="19"/>
      <c r="B68" s="2"/>
      <c r="C68" s="3"/>
      <c r="D68" s="2"/>
      <c r="E68" s="2"/>
      <c r="F68" s="2"/>
      <c r="G68" s="4"/>
      <c r="H68" s="20" t="s">
        <v>40</v>
      </c>
      <c r="I68" s="21">
        <f>COUNTA(I8:I66)</f>
        <v>51</v>
      </c>
    </row>
    <row r="69" spans="1:9" s="9" customFormat="1" ht="11.25" customHeight="1" x14ac:dyDescent="0.2">
      <c r="A69" s="1"/>
      <c r="B69" s="2"/>
      <c r="C69" s="3"/>
      <c r="D69" s="2"/>
      <c r="E69" s="2"/>
      <c r="F69" s="2"/>
      <c r="G69" s="4"/>
      <c r="H69" s="20" t="s">
        <v>41</v>
      </c>
      <c r="I69" s="22">
        <f>SUM(I8:I66)</f>
        <v>343810494.28999996</v>
      </c>
    </row>
    <row r="70" spans="1:9" s="9" customFormat="1" ht="11.25" customHeight="1" x14ac:dyDescent="0.2">
      <c r="A70" s="1"/>
      <c r="B70" s="2"/>
      <c r="C70" s="3"/>
      <c r="D70" s="2"/>
      <c r="E70" s="2"/>
      <c r="F70" s="2"/>
      <c r="G70" s="4"/>
      <c r="H70" s="20" t="s">
        <v>42</v>
      </c>
      <c r="I70" s="23">
        <f>COUNTIF($C$8:$C$66,"да")</f>
        <v>2</v>
      </c>
    </row>
    <row r="71" spans="1:9" s="9" customFormat="1" ht="11.25" customHeight="1" x14ac:dyDescent="0.2">
      <c r="A71" s="1"/>
      <c r="B71" s="2"/>
      <c r="C71" s="3"/>
      <c r="D71" s="2"/>
      <c r="E71" s="2"/>
      <c r="F71" s="2"/>
      <c r="G71" s="4"/>
      <c r="H71" s="2"/>
      <c r="I71" s="22">
        <f>SUMIF($C8:$C66,"да",I8:I66)</f>
        <v>20345703.920000002</v>
      </c>
    </row>
    <row r="72" spans="1:9" s="9" customFormat="1" ht="11.25" customHeight="1" x14ac:dyDescent="0.2">
      <c r="A72" s="1"/>
      <c r="B72" s="2"/>
      <c r="C72" s="3"/>
      <c r="D72" s="37" t="s">
        <v>43</v>
      </c>
      <c r="E72" s="37"/>
      <c r="F72" s="37"/>
      <c r="G72" s="37"/>
      <c r="H72" s="30"/>
      <c r="I72" s="24">
        <f>COUNTIF($B8:$B66,"Нерегламентированная закупка")+COUNTIF($H8:$H66,"Допка")</f>
        <v>11</v>
      </c>
    </row>
    <row r="73" spans="1:9" s="9" customFormat="1" ht="11.25" customHeight="1" x14ac:dyDescent="0.2">
      <c r="A73" s="1"/>
      <c r="B73" s="2"/>
      <c r="C73" s="25"/>
      <c r="D73" s="37"/>
      <c r="E73" s="37"/>
      <c r="F73" s="37"/>
      <c r="G73" s="37"/>
      <c r="H73" s="30"/>
      <c r="I73" s="26">
        <f>SUMIF($B8:$B66,"Нерегламентированная закупка",I8:I66)+SUMIF($H8:$H66,"Допка",I8:I66)</f>
        <v>3636132.4699999997</v>
      </c>
    </row>
    <row r="74" spans="1:9" s="9" customFormat="1" ht="11.25" customHeight="1" x14ac:dyDescent="0.2">
      <c r="A74" s="1"/>
      <c r="B74" s="2"/>
      <c r="C74" s="3"/>
      <c r="D74" s="37" t="s">
        <v>44</v>
      </c>
      <c r="E74" s="37"/>
      <c r="F74" s="37"/>
      <c r="G74" s="37"/>
      <c r="H74" s="30"/>
      <c r="I74" s="24">
        <f>COUNTIF($B$8:$B$66,"Закупка у взаимозависимых лиц")</f>
        <v>3</v>
      </c>
    </row>
    <row r="75" spans="1:9" s="9" customFormat="1" ht="11.25" customHeight="1" x14ac:dyDescent="0.2">
      <c r="A75" s="1"/>
      <c r="B75" s="2"/>
      <c r="C75" s="3"/>
      <c r="D75" s="37"/>
      <c r="E75" s="37"/>
      <c r="F75" s="37"/>
      <c r="G75" s="37"/>
      <c r="H75" s="30"/>
      <c r="I75" s="27">
        <f>SUMIF($B8:$B66,"Закупка у взаимозависимых лиц",I8:I66)</f>
        <v>78480027.359999999</v>
      </c>
    </row>
    <row r="76" spans="1:9" s="9" customFormat="1" ht="11.25" customHeight="1" x14ac:dyDescent="0.2">
      <c r="A76" s="1"/>
      <c r="B76" s="2"/>
      <c r="C76" s="3"/>
      <c r="D76" s="37" t="s">
        <v>45</v>
      </c>
      <c r="E76" s="37"/>
      <c r="F76" s="37"/>
      <c r="G76" s="37"/>
      <c r="H76" s="30"/>
      <c r="I76" s="28">
        <v>0</v>
      </c>
    </row>
    <row r="77" spans="1:9" s="9" customFormat="1" ht="11.25" customHeight="1" x14ac:dyDescent="0.2">
      <c r="A77" s="1"/>
      <c r="B77" s="2"/>
      <c r="C77" s="3"/>
      <c r="D77" s="37"/>
      <c r="E77" s="37"/>
      <c r="F77" s="37"/>
      <c r="G77" s="37"/>
      <c r="H77" s="30"/>
      <c r="I77" s="29">
        <v>0</v>
      </c>
    </row>
  </sheetData>
  <autoFilter ref="A7:I66"/>
  <mergeCells count="14">
    <mergeCell ref="D72:H73"/>
    <mergeCell ref="D74:H75"/>
    <mergeCell ref="D76:H77"/>
    <mergeCell ref="A2:I2"/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Ларина Екатерина Юрьевна</cp:lastModifiedBy>
  <cp:revision>35</cp:revision>
  <dcterms:created xsi:type="dcterms:W3CDTF">2016-08-17T15:16:14Z</dcterms:created>
  <dcterms:modified xsi:type="dcterms:W3CDTF">2026-08-05T23:28:35Z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